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2555" activeTab="1"/>
  </bookViews>
  <sheets>
    <sheet name="행복의집 (24년)-2" sheetId="1" r:id="rId1"/>
    <sheet name="행복의집 (24년)-2 (단가)" sheetId="2" r:id="rId2"/>
    <sheet name="24년행복의집 (양념속) " sheetId="3" r:id="rId3"/>
  </sheets>
  <calcPr calcId="145621"/>
</workbook>
</file>

<file path=xl/calcChain.xml><?xml version="1.0" encoding="utf-8"?>
<calcChain xmlns="http://schemas.openxmlformats.org/spreadsheetml/2006/main">
  <c r="L22" i="2" l="1"/>
  <c r="L21" i="2" l="1"/>
  <c r="G16" i="3" l="1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7" i="3"/>
  <c r="F7" i="3"/>
  <c r="G6" i="3"/>
  <c r="F6" i="3"/>
  <c r="L19" i="2" l="1"/>
  <c r="L18" i="2"/>
  <c r="L16" i="2"/>
  <c r="L15" i="2"/>
  <c r="L13" i="2"/>
  <c r="L12" i="2"/>
  <c r="L10" i="2"/>
  <c r="L9" i="2"/>
  <c r="L11" i="2"/>
  <c r="L14" i="2"/>
  <c r="L17" i="2"/>
  <c r="L20" i="2"/>
  <c r="L8" i="2"/>
  <c r="L6" i="2"/>
</calcChain>
</file>

<file path=xl/sharedStrings.xml><?xml version="1.0" encoding="utf-8"?>
<sst xmlns="http://schemas.openxmlformats.org/spreadsheetml/2006/main" count="269" uniqueCount="157">
  <si>
    <t>재료</t>
    <phoneticPr fontId="1" type="noConversion"/>
  </si>
  <si>
    <t>50k
레시피기준</t>
    <phoneticPr fontId="1" type="noConversion"/>
  </si>
  <si>
    <t>무게총량</t>
    <phoneticPr fontId="1" type="noConversion"/>
  </si>
  <si>
    <t>구매준비</t>
    <phoneticPr fontId="1" type="noConversion"/>
  </si>
  <si>
    <t>배추량/(kg)</t>
    <phoneticPr fontId="1" type="noConversion"/>
  </si>
  <si>
    <t>1다라이양념/(kg)</t>
    <phoneticPr fontId="1" type="noConversion"/>
  </si>
  <si>
    <t>준비회수</t>
    <phoneticPr fontId="1" type="noConversion"/>
  </si>
  <si>
    <t>비고</t>
    <phoneticPr fontId="1" type="noConversion"/>
  </si>
  <si>
    <t>절임배추</t>
    <phoneticPr fontId="1" type="noConversion"/>
  </si>
  <si>
    <t>50k</t>
    <phoneticPr fontId="1" type="noConversion"/>
  </si>
  <si>
    <t>4000k
(80배)</t>
    <phoneticPr fontId="1" type="noConversion"/>
  </si>
  <si>
    <t>20k-200박스</t>
    <phoneticPr fontId="1" type="noConversion"/>
  </si>
  <si>
    <t>(행복의집)
4,000kg</t>
    <phoneticPr fontId="1" type="noConversion"/>
  </si>
  <si>
    <t>절임배추
50k기본양념</t>
    <phoneticPr fontId="1" type="noConversion"/>
  </si>
  <si>
    <r>
      <rPr>
        <sz val="20"/>
        <color theme="1"/>
        <rFont val="맑은 고딕"/>
        <family val="3"/>
        <charset val="129"/>
        <scheme val="minor"/>
      </rPr>
      <t>80</t>
    </r>
    <r>
      <rPr>
        <sz val="12"/>
        <color theme="1"/>
        <rFont val="맑은 고딕"/>
        <family val="3"/>
        <charset val="129"/>
        <scheme val="minor"/>
      </rPr>
      <t>회양념
(행복의집)</t>
    </r>
    <phoneticPr fontId="1" type="noConversion"/>
  </si>
  <si>
    <t>무우</t>
    <phoneticPr fontId="1" type="noConversion"/>
  </si>
  <si>
    <t>5k</t>
    <phoneticPr fontId="1" type="noConversion"/>
  </si>
  <si>
    <t>400k</t>
    <phoneticPr fontId="1" type="noConversion"/>
  </si>
  <si>
    <t>무채 160k</t>
    <phoneticPr fontId="1" type="noConversion"/>
  </si>
  <si>
    <t>2k</t>
    <phoneticPr fontId="1" type="noConversion"/>
  </si>
  <si>
    <t>갈은무우 240k</t>
    <phoneticPr fontId="1" type="noConversion"/>
  </si>
  <si>
    <t>3k</t>
    <phoneticPr fontId="1" type="noConversion"/>
  </si>
  <si>
    <t>쪽파</t>
    <phoneticPr fontId="1" type="noConversion"/>
  </si>
  <si>
    <t>1.25k</t>
    <phoneticPr fontId="1" type="noConversion"/>
  </si>
  <si>
    <t>100k</t>
    <phoneticPr fontId="1" type="noConversion"/>
  </si>
  <si>
    <t>80k</t>
    <phoneticPr fontId="1" type="noConversion"/>
  </si>
  <si>
    <t>1k</t>
    <phoneticPr fontId="1" type="noConversion"/>
  </si>
  <si>
    <t>대파</t>
    <phoneticPr fontId="1" type="noConversion"/>
  </si>
  <si>
    <t>20k</t>
    <phoneticPr fontId="1" type="noConversion"/>
  </si>
  <si>
    <t>250g</t>
    <phoneticPr fontId="1" type="noConversion"/>
  </si>
  <si>
    <t>생강</t>
    <phoneticPr fontId="1" type="noConversion"/>
  </si>
  <si>
    <t>500g</t>
    <phoneticPr fontId="1" type="noConversion"/>
  </si>
  <si>
    <t>40k</t>
    <phoneticPr fontId="1" type="noConversion"/>
  </si>
  <si>
    <t>마늘</t>
    <phoneticPr fontId="1" type="noConversion"/>
  </si>
  <si>
    <t>새우젓</t>
    <phoneticPr fontId="1" type="noConversion"/>
  </si>
  <si>
    <t>2.5k</t>
    <phoneticPr fontId="1" type="noConversion"/>
  </si>
  <si>
    <t>20k-5통</t>
    <phoneticPr fontId="1" type="noConversion"/>
  </si>
  <si>
    <t>멸치액젓</t>
    <phoneticPr fontId="1" type="noConversion"/>
  </si>
  <si>
    <t>10k-10통</t>
    <phoneticPr fontId="1" type="noConversion"/>
  </si>
  <si>
    <t>고추가루</t>
    <phoneticPr fontId="1" type="noConversion"/>
  </si>
  <si>
    <t>2.25k</t>
    <phoneticPr fontId="1" type="noConversion"/>
  </si>
  <si>
    <t>180k</t>
    <phoneticPr fontId="1" type="noConversion"/>
  </si>
  <si>
    <t>450근</t>
    <phoneticPr fontId="1" type="noConversion"/>
  </si>
  <si>
    <t>소금</t>
    <phoneticPr fontId="1" type="noConversion"/>
  </si>
  <si>
    <t>3k(19컵)</t>
    <phoneticPr fontId="1" type="noConversion"/>
  </si>
  <si>
    <t>240k</t>
    <phoneticPr fontId="1" type="noConversion"/>
  </si>
  <si>
    <t>탈수소금10k24포</t>
    <phoneticPr fontId="1" type="noConversion"/>
  </si>
  <si>
    <t>갓</t>
    <phoneticPr fontId="1" type="noConversion"/>
  </si>
  <si>
    <t>2k-50단</t>
    <phoneticPr fontId="1" type="noConversion"/>
  </si>
  <si>
    <t>찹쌀풀
찹쌀가루 34k</t>
    <phoneticPr fontId="1" type="noConversion"/>
  </si>
  <si>
    <t>4.25k</t>
    <phoneticPr fontId="1" type="noConversion"/>
  </si>
  <si>
    <t>340k</t>
    <phoneticPr fontId="1" type="noConversion"/>
  </si>
  <si>
    <t>100L*3통+40L</t>
    <phoneticPr fontId="1" type="noConversion"/>
  </si>
  <si>
    <t>갈은양파</t>
    <phoneticPr fontId="1" type="noConversion"/>
  </si>
  <si>
    <t>200g</t>
    <phoneticPr fontId="1" type="noConversion"/>
  </si>
  <si>
    <t>16k</t>
    <phoneticPr fontId="1" type="noConversion"/>
  </si>
  <si>
    <t>갈은배</t>
    <phoneticPr fontId="1" type="noConversion"/>
  </si>
  <si>
    <t>설탕</t>
    <phoneticPr fontId="1" type="noConversion"/>
  </si>
  <si>
    <t>3k-7봉지</t>
    <phoneticPr fontId="1" type="noConversion"/>
  </si>
  <si>
    <t>참고: 찹쌀풀: 찹쌀가루: 물=1:10으로 끓여서 사용함)</t>
    <phoneticPr fontId="1" type="noConversion"/>
  </si>
  <si>
    <t>(출처: 농식품종합정보시스템)</t>
    <phoneticPr fontId="1" type="noConversion"/>
  </si>
  <si>
    <t xml:space="preserve"> 24년11월 15일 절임배추 김장레시피*</t>
    <phoneticPr fontId="1" type="noConversion"/>
  </si>
  <si>
    <t>구매함</t>
    <phoneticPr fontId="1" type="noConversion"/>
  </si>
  <si>
    <t>행복의집 24년11월 15일 절임배추 김장레시피*</t>
    <phoneticPr fontId="1" type="noConversion"/>
  </si>
  <si>
    <t>양념단가</t>
    <phoneticPr fontId="1" type="noConversion"/>
  </si>
  <si>
    <t>재료</t>
    <phoneticPr fontId="1" type="noConversion"/>
  </si>
  <si>
    <t>기준</t>
    <phoneticPr fontId="1" type="noConversion"/>
  </si>
  <si>
    <t>무게</t>
    <phoneticPr fontId="1" type="noConversion"/>
  </si>
  <si>
    <t>배추량
/(kg)</t>
    <phoneticPr fontId="1" type="noConversion"/>
  </si>
  <si>
    <t>1다라이
양념/(kg)</t>
    <phoneticPr fontId="1" type="noConversion"/>
  </si>
  <si>
    <t>배추</t>
    <phoneticPr fontId="1" type="noConversion"/>
  </si>
  <si>
    <t>10포기(30k)</t>
    <phoneticPr fontId="1" type="noConversion"/>
  </si>
  <si>
    <t>30k</t>
    <phoneticPr fontId="1" type="noConversion"/>
  </si>
  <si>
    <t>500포기</t>
    <phoneticPr fontId="1" type="noConversion"/>
  </si>
  <si>
    <t>3500포기
(행복의집)</t>
    <phoneticPr fontId="1" type="noConversion"/>
  </si>
  <si>
    <t>800g(10컵)</t>
    <phoneticPr fontId="1" type="noConversion"/>
  </si>
  <si>
    <t>4.5k(3개)</t>
    <phoneticPr fontId="1" type="noConversion"/>
  </si>
  <si>
    <t>쪽파</t>
    <phoneticPr fontId="1" type="noConversion"/>
  </si>
  <si>
    <t>400g(1단)</t>
    <phoneticPr fontId="1" type="noConversion"/>
  </si>
  <si>
    <t>400g(반단)</t>
    <phoneticPr fontId="1" type="noConversion"/>
  </si>
  <si>
    <t>생강</t>
    <phoneticPr fontId="1" type="noConversion"/>
  </si>
  <si>
    <t>100g(3톨)</t>
    <phoneticPr fontId="1" type="noConversion"/>
  </si>
  <si>
    <t>400g(10통)</t>
    <phoneticPr fontId="1" type="noConversion"/>
  </si>
  <si>
    <t>250g(1컵)</t>
    <phoneticPr fontId="1" type="noConversion"/>
  </si>
  <si>
    <t>200g(1컵)</t>
    <phoneticPr fontId="1" type="noConversion"/>
  </si>
  <si>
    <t>갓</t>
    <phoneticPr fontId="1" type="noConversion"/>
  </si>
  <si>
    <t>1k(1단)</t>
    <phoneticPr fontId="1" type="noConversion"/>
  </si>
  <si>
    <t>소금</t>
    <phoneticPr fontId="1" type="noConversion"/>
  </si>
  <si>
    <t>3k(19컵)</t>
    <phoneticPr fontId="1" type="noConversion"/>
  </si>
  <si>
    <t>찹쌀풀</t>
    <phoneticPr fontId="1" type="noConversion"/>
  </si>
  <si>
    <t>24년 김장레시피</t>
    <phoneticPr fontId="1" type="noConversion"/>
  </si>
  <si>
    <t>50k</t>
    <phoneticPr fontId="1" type="noConversion"/>
  </si>
  <si>
    <t>180k(450근)</t>
    <phoneticPr fontId="1" type="noConversion"/>
  </si>
  <si>
    <t>무우채</t>
    <phoneticPr fontId="1" type="noConversion"/>
  </si>
  <si>
    <t>2k</t>
    <phoneticPr fontId="1" type="noConversion"/>
  </si>
  <si>
    <t>갈은무</t>
    <phoneticPr fontId="1" type="noConversion"/>
  </si>
  <si>
    <t>3k</t>
    <phoneticPr fontId="1" type="noConversion"/>
  </si>
  <si>
    <t>1k</t>
    <phoneticPr fontId="1" type="noConversion"/>
  </si>
  <si>
    <t>250g</t>
    <phoneticPr fontId="1" type="noConversion"/>
  </si>
  <si>
    <t>500g</t>
    <phoneticPr fontId="1" type="noConversion"/>
  </si>
  <si>
    <t>새우젓</t>
    <phoneticPr fontId="1" type="noConversion"/>
  </si>
  <si>
    <t>100k</t>
    <phoneticPr fontId="1" type="noConversion"/>
  </si>
  <si>
    <t>100k</t>
    <phoneticPr fontId="1" type="noConversion"/>
  </si>
  <si>
    <t>2.5k</t>
    <phoneticPr fontId="1" type="noConversion"/>
  </si>
  <si>
    <t>1.25k</t>
    <phoneticPr fontId="1" type="noConversion"/>
  </si>
  <si>
    <t>갈은양파+
갈은배</t>
    <phoneticPr fontId="1" type="noConversion"/>
  </si>
  <si>
    <t>400g</t>
    <phoneticPr fontId="1" type="noConversion"/>
  </si>
  <si>
    <t>4.25L/k</t>
    <phoneticPr fontId="1" type="noConversion"/>
  </si>
  <si>
    <t>설탕</t>
    <phoneticPr fontId="1" type="noConversion"/>
  </si>
  <si>
    <t>250g</t>
    <phoneticPr fontId="1" type="noConversion"/>
  </si>
  <si>
    <t>20k</t>
    <phoneticPr fontId="1" type="noConversion"/>
  </si>
  <si>
    <t>240k</t>
    <phoneticPr fontId="1" type="noConversion"/>
  </si>
  <si>
    <t>80k</t>
    <phoneticPr fontId="1" type="noConversion"/>
  </si>
  <si>
    <t>40k</t>
    <phoneticPr fontId="1" type="noConversion"/>
  </si>
  <si>
    <t>240k</t>
    <phoneticPr fontId="1" type="noConversion"/>
  </si>
  <si>
    <t>160k</t>
    <phoneticPr fontId="1" type="noConversion"/>
  </si>
  <si>
    <t>4통가득준비</t>
    <phoneticPr fontId="1" type="noConversion"/>
  </si>
  <si>
    <t>물:찹쌀가루=10:1</t>
    <phoneticPr fontId="1" type="noConversion"/>
  </si>
  <si>
    <t>배16k+양파16k</t>
    <phoneticPr fontId="1" type="noConversion"/>
  </si>
  <si>
    <t xml:space="preserve">글루탐산 </t>
    <phoneticPr fontId="1" type="noConversion"/>
  </si>
  <si>
    <t>50k/80회양념</t>
    <phoneticPr fontId="1" type="noConversion"/>
  </si>
  <si>
    <t>비고</t>
    <phoneticPr fontId="1" type="noConversion"/>
  </si>
  <si>
    <t>2024.11.15</t>
    <phoneticPr fontId="1" type="noConversion"/>
  </si>
  <si>
    <t>글루탐산</t>
    <phoneticPr fontId="1" type="noConversion"/>
  </si>
  <si>
    <t>준비</t>
    <phoneticPr fontId="1" type="noConversion"/>
  </si>
  <si>
    <t>준비</t>
    <phoneticPr fontId="1" type="noConversion"/>
  </si>
  <si>
    <t>구매</t>
    <phoneticPr fontId="1" type="noConversion"/>
  </si>
  <si>
    <t>구매</t>
    <phoneticPr fontId="1" type="noConversion"/>
  </si>
  <si>
    <t>구매후 끓이기</t>
    <phoneticPr fontId="1" type="noConversion"/>
  </si>
  <si>
    <t>구매</t>
    <phoneticPr fontId="1" type="noConversion"/>
  </si>
  <si>
    <t>구매</t>
    <phoneticPr fontId="1" type="noConversion"/>
  </si>
  <si>
    <t>구매후 썰기</t>
    <phoneticPr fontId="1" type="noConversion"/>
  </si>
  <si>
    <t>8k</t>
    <phoneticPr fontId="1" type="noConversion"/>
  </si>
  <si>
    <t>탈수소금</t>
    <phoneticPr fontId="1" type="noConversion"/>
  </si>
  <si>
    <t>1컵/100g</t>
    <phoneticPr fontId="1" type="noConversion"/>
  </si>
  <si>
    <t>100g</t>
    <phoneticPr fontId="1" type="noConversion"/>
  </si>
  <si>
    <t>10g</t>
    <phoneticPr fontId="1" type="noConversion"/>
  </si>
  <si>
    <t>800g</t>
    <phoneticPr fontId="1" type="noConversion"/>
  </si>
  <si>
    <t>50k배추양념필요양</t>
    <phoneticPr fontId="1" type="noConversion"/>
  </si>
  <si>
    <t>구매발주</t>
    <phoneticPr fontId="1" type="noConversion"/>
  </si>
  <si>
    <t>kg당 단가
(원재료)</t>
    <phoneticPr fontId="1" type="noConversion"/>
  </si>
  <si>
    <t>100L*4통</t>
    <phoneticPr fontId="1" type="noConversion"/>
  </si>
  <si>
    <t>나누리서 260k</t>
    <phoneticPr fontId="1" type="noConversion"/>
  </si>
  <si>
    <t>반스푼10g</t>
    <phoneticPr fontId="1" type="noConversion"/>
  </si>
  <si>
    <t>2봉지정도남음</t>
    <phoneticPr fontId="1" type="noConversion"/>
  </si>
  <si>
    <t>1봉지남음</t>
    <phoneticPr fontId="1" type="noConversion"/>
  </si>
  <si>
    <t>7봉지남음</t>
    <phoneticPr fontId="1" type="noConversion"/>
  </si>
  <si>
    <t>7봉지남음</t>
    <phoneticPr fontId="1" type="noConversion"/>
  </si>
  <si>
    <t>새우젓1통을 썻으나</t>
    <phoneticPr fontId="1" type="noConversion"/>
  </si>
  <si>
    <t>결과적으로남음</t>
    <phoneticPr fontId="1" type="noConversion"/>
  </si>
  <si>
    <t>설탕</t>
    <phoneticPr fontId="1" type="noConversion"/>
  </si>
  <si>
    <t>50k
양념단가</t>
    <phoneticPr fontId="1" type="noConversion"/>
  </si>
  <si>
    <t>단가합계</t>
    <phoneticPr fontId="1" type="noConversion"/>
  </si>
  <si>
    <t>양념무게</t>
    <phoneticPr fontId="1" type="noConversion"/>
  </si>
  <si>
    <t>17.6k</t>
    <phoneticPr fontId="1" type="noConversion"/>
  </si>
  <si>
    <t>kg단가</t>
    <phoneticPr fontId="1" type="noConversion"/>
  </si>
  <si>
    <t>참고: 생배추3.5k*20포기=70k==&gt;절인후물기빼면 절임배추 50k가 됩니다.(절임배추10k=김치속4k~5k/20k=김치속7.2k~8k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</si>
</sst>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22"/>
      <color rgb="FFFF0000"/>
      <name val="맑은 고딕"/>
      <family val="3"/>
      <charset val="129"/>
      <scheme val="minor"/>
    </font>
    <font>
      <sz val="22"/>
      <color theme="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3" borderId="6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6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16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>
      <alignment vertical="center"/>
    </xf>
    <xf numFmtId="0" fontId="3" fillId="2" borderId="25" xfId="0" applyFont="1" applyFill="1" applyBorder="1" applyAlignment="1">
      <alignment horizontal="center" vertical="center"/>
    </xf>
    <xf numFmtId="41" fontId="3" fillId="3" borderId="28" xfId="1" applyFont="1" applyFill="1" applyBorder="1">
      <alignment vertical="center"/>
    </xf>
    <xf numFmtId="41" fontId="3" fillId="2" borderId="28" xfId="1" applyFont="1" applyFill="1" applyBorder="1" applyAlignment="1">
      <alignment horizontal="right" vertical="center"/>
    </xf>
    <xf numFmtId="41" fontId="3" fillId="5" borderId="28" xfId="1" applyFont="1" applyFill="1" applyBorder="1">
      <alignment vertical="center"/>
    </xf>
    <xf numFmtId="41" fontId="3" fillId="3" borderId="27" xfId="1" applyFont="1" applyFill="1" applyBorder="1">
      <alignment vertical="center"/>
    </xf>
    <xf numFmtId="41" fontId="3" fillId="2" borderId="27" xfId="1" applyFont="1" applyFill="1" applyBorder="1" applyAlignment="1">
      <alignment horizontal="right" vertical="center"/>
    </xf>
    <xf numFmtId="41" fontId="3" fillId="5" borderId="27" xfId="1" applyFont="1" applyFill="1" applyBorder="1">
      <alignment vertical="center"/>
    </xf>
    <xf numFmtId="0" fontId="0" fillId="0" borderId="6" xfId="0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vertical="center" wrapText="1"/>
    </xf>
    <xf numFmtId="0" fontId="4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1" fillId="0" borderId="35" xfId="0" applyFont="1" applyBorder="1">
      <alignment vertical="center"/>
    </xf>
    <xf numFmtId="0" fontId="0" fillId="0" borderId="33" xfId="0" applyBorder="1">
      <alignment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8" fillId="6" borderId="16" xfId="0" applyFont="1" applyFill="1" applyBorder="1">
      <alignment vertical="center"/>
    </xf>
    <xf numFmtId="0" fontId="4" fillId="7" borderId="5" xfId="0" applyFont="1" applyFill="1" applyBorder="1">
      <alignment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>
      <alignment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>
      <alignment vertical="center"/>
    </xf>
    <xf numFmtId="0" fontId="12" fillId="3" borderId="31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vertical="center" wrapText="1"/>
    </xf>
    <xf numFmtId="0" fontId="12" fillId="2" borderId="34" xfId="0" applyFont="1" applyFill="1" applyBorder="1">
      <alignment vertical="center"/>
    </xf>
    <xf numFmtId="0" fontId="12" fillId="3" borderId="34" xfId="0" applyFont="1" applyFill="1" applyBorder="1">
      <alignment vertical="center"/>
    </xf>
    <xf numFmtId="0" fontId="12" fillId="2" borderId="32" xfId="0" applyFont="1" applyFill="1" applyBorder="1">
      <alignment vertical="center"/>
    </xf>
    <xf numFmtId="0" fontId="12" fillId="3" borderId="3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8" fillId="2" borderId="30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 wrapText="1"/>
    </xf>
    <xf numFmtId="41" fontId="3" fillId="5" borderId="6" xfId="1" applyFont="1" applyFill="1" applyBorder="1">
      <alignment vertical="center"/>
    </xf>
    <xf numFmtId="41" fontId="0" fillId="0" borderId="43" xfId="0" applyNumberFormat="1" applyBorder="1">
      <alignment vertical="center"/>
    </xf>
    <xf numFmtId="41" fontId="0" fillId="0" borderId="43" xfId="0" applyNumberForma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3" fillId="2" borderId="40" xfId="0" applyFont="1" applyFill="1" applyBorder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41" fontId="3" fillId="4" borderId="37" xfId="1" applyFont="1" applyFill="1" applyBorder="1" applyAlignment="1">
      <alignment horizontal="right" vertical="center"/>
    </xf>
    <xf numFmtId="41" fontId="3" fillId="4" borderId="26" xfId="1" applyFont="1" applyFill="1" applyBorder="1" applyAlignment="1">
      <alignment horizontal="right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41" fontId="0" fillId="0" borderId="37" xfId="1" applyFont="1" applyBorder="1" applyAlignment="1">
      <alignment horizontal="center" vertical="center"/>
    </xf>
    <xf numFmtId="41" fontId="0" fillId="0" borderId="26" xfId="1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41" fontId="0" fillId="2" borderId="43" xfId="0" applyNumberFormat="1" applyFill="1" applyBorder="1">
      <alignment vertical="center"/>
    </xf>
    <xf numFmtId="0" fontId="0" fillId="2" borderId="44" xfId="0" applyFill="1" applyBorder="1">
      <alignment vertical="center"/>
    </xf>
    <xf numFmtId="41" fontId="0" fillId="2" borderId="45" xfId="0" applyNumberFormat="1" applyFill="1" applyBorder="1">
      <alignment vertical="center"/>
    </xf>
    <xf numFmtId="41" fontId="0" fillId="2" borderId="43" xfId="1" applyFont="1" applyFill="1" applyBorder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workbookViewId="0">
      <selection activeCell="O5" sqref="O5"/>
    </sheetView>
  </sheetViews>
  <sheetFormatPr defaultRowHeight="16.5" x14ac:dyDescent="0.3"/>
  <cols>
    <col min="1" max="1" width="3.5" customWidth="1"/>
    <col min="2" max="2" width="5" customWidth="1"/>
    <col min="3" max="3" width="12.875" customWidth="1"/>
    <col min="4" max="4" width="11.125" customWidth="1"/>
    <col min="6" max="6" width="13" customWidth="1"/>
    <col min="7" max="7" width="20.625" customWidth="1"/>
    <col min="8" max="8" width="17" customWidth="1"/>
    <col min="9" max="9" width="16.5" customWidth="1"/>
    <col min="10" max="10" width="16.75" customWidth="1"/>
  </cols>
  <sheetData>
    <row r="2" spans="2:10" ht="17.25" thickBot="1" x14ac:dyDescent="0.35"/>
    <row r="3" spans="2:10" ht="24.95" customHeight="1" thickBot="1" x14ac:dyDescent="0.35">
      <c r="B3" s="1"/>
      <c r="C3" s="101" t="s">
        <v>61</v>
      </c>
      <c r="D3" s="101"/>
      <c r="E3" s="101"/>
      <c r="F3" s="101"/>
      <c r="G3" s="101"/>
      <c r="H3" s="101"/>
      <c r="I3" s="102"/>
      <c r="J3" s="2"/>
    </row>
    <row r="4" spans="2:10" ht="43.5" customHeight="1" thickBot="1" x14ac:dyDescent="0.35">
      <c r="B4" s="3"/>
      <c r="C4" s="4" t="s">
        <v>0</v>
      </c>
      <c r="D4" s="5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6" t="s">
        <v>6</v>
      </c>
      <c r="J4" s="7" t="s">
        <v>7</v>
      </c>
    </row>
    <row r="5" spans="2:10" ht="49.5" customHeight="1" x14ac:dyDescent="0.3">
      <c r="B5" s="8">
        <v>1</v>
      </c>
      <c r="C5" s="9" t="s">
        <v>8</v>
      </c>
      <c r="D5" s="10" t="s">
        <v>9</v>
      </c>
      <c r="E5" s="11" t="s">
        <v>10</v>
      </c>
      <c r="F5" s="9" t="s">
        <v>11</v>
      </c>
      <c r="G5" s="11" t="s">
        <v>12</v>
      </c>
      <c r="H5" s="11" t="s">
        <v>13</v>
      </c>
      <c r="I5" s="12" t="s">
        <v>14</v>
      </c>
      <c r="J5" s="13"/>
    </row>
    <row r="6" spans="2:10" ht="26.25" customHeight="1" x14ac:dyDescent="0.3">
      <c r="B6" s="103">
        <v>2</v>
      </c>
      <c r="C6" s="105" t="s">
        <v>15</v>
      </c>
      <c r="D6" s="105" t="s">
        <v>16</v>
      </c>
      <c r="E6" s="105" t="s">
        <v>17</v>
      </c>
      <c r="F6" s="105"/>
      <c r="G6" s="14" t="s">
        <v>18</v>
      </c>
      <c r="H6" s="107" t="s">
        <v>19</v>
      </c>
      <c r="I6" s="108"/>
      <c r="J6" s="109"/>
    </row>
    <row r="7" spans="2:10" ht="26.25" customHeight="1" x14ac:dyDescent="0.3">
      <c r="B7" s="104"/>
      <c r="C7" s="106"/>
      <c r="D7" s="106"/>
      <c r="E7" s="106"/>
      <c r="F7" s="106"/>
      <c r="G7" s="14" t="s">
        <v>20</v>
      </c>
      <c r="H7" s="107" t="s">
        <v>21</v>
      </c>
      <c r="I7" s="108"/>
      <c r="J7" s="110"/>
    </row>
    <row r="8" spans="2:10" ht="24.95" customHeight="1" x14ac:dyDescent="0.3">
      <c r="B8" s="111">
        <v>3</v>
      </c>
      <c r="C8" s="9" t="s">
        <v>22</v>
      </c>
      <c r="D8" s="113" t="s">
        <v>23</v>
      </c>
      <c r="E8" s="113" t="s">
        <v>24</v>
      </c>
      <c r="F8" s="9"/>
      <c r="G8" s="15"/>
      <c r="H8" s="115" t="s">
        <v>26</v>
      </c>
      <c r="I8" s="116"/>
      <c r="J8" s="16"/>
    </row>
    <row r="9" spans="2:10" ht="24.95" customHeight="1" x14ac:dyDescent="0.3">
      <c r="B9" s="112"/>
      <c r="C9" s="4" t="s">
        <v>27</v>
      </c>
      <c r="D9" s="114"/>
      <c r="E9" s="114"/>
      <c r="F9" s="4"/>
      <c r="G9" s="17"/>
      <c r="H9" s="117" t="s">
        <v>29</v>
      </c>
      <c r="I9" s="118"/>
      <c r="J9" s="18"/>
    </row>
    <row r="10" spans="2:10" ht="24.95" customHeight="1" x14ac:dyDescent="0.3">
      <c r="B10" s="8">
        <v>4</v>
      </c>
      <c r="C10" s="9" t="s">
        <v>30</v>
      </c>
      <c r="D10" s="9" t="s">
        <v>31</v>
      </c>
      <c r="E10" s="9" t="s">
        <v>32</v>
      </c>
      <c r="F10" s="9"/>
      <c r="G10" s="15"/>
      <c r="H10" s="115" t="s">
        <v>31</v>
      </c>
      <c r="I10" s="116"/>
      <c r="J10" s="16"/>
    </row>
    <row r="11" spans="2:10" ht="24.95" customHeight="1" x14ac:dyDescent="0.3">
      <c r="B11" s="19">
        <v>5</v>
      </c>
      <c r="C11" s="20" t="s">
        <v>33</v>
      </c>
      <c r="D11" s="20" t="s">
        <v>26</v>
      </c>
      <c r="E11" s="20" t="s">
        <v>25</v>
      </c>
      <c r="F11" s="20"/>
      <c r="G11" s="21"/>
      <c r="H11" s="119" t="s">
        <v>26</v>
      </c>
      <c r="I11" s="120"/>
      <c r="J11" s="22"/>
    </row>
    <row r="12" spans="2:10" ht="24.95" customHeight="1" x14ac:dyDescent="0.3">
      <c r="B12" s="121">
        <v>6</v>
      </c>
      <c r="C12" s="20" t="s">
        <v>34</v>
      </c>
      <c r="D12" s="123" t="s">
        <v>35</v>
      </c>
      <c r="E12" s="20" t="s">
        <v>24</v>
      </c>
      <c r="F12" s="20"/>
      <c r="G12" s="20" t="s">
        <v>36</v>
      </c>
      <c r="H12" s="119" t="s">
        <v>23</v>
      </c>
      <c r="I12" s="120"/>
      <c r="J12" s="22"/>
    </row>
    <row r="13" spans="2:10" ht="24.95" customHeight="1" x14ac:dyDescent="0.3">
      <c r="B13" s="122"/>
      <c r="C13" s="20" t="s">
        <v>37</v>
      </c>
      <c r="D13" s="124"/>
      <c r="E13" s="20" t="s">
        <v>24</v>
      </c>
      <c r="F13" s="20"/>
      <c r="G13" s="20" t="s">
        <v>38</v>
      </c>
      <c r="H13" s="119" t="s">
        <v>23</v>
      </c>
      <c r="I13" s="120"/>
      <c r="J13" s="22"/>
    </row>
    <row r="14" spans="2:10" ht="24.95" customHeight="1" x14ac:dyDescent="0.3">
      <c r="B14" s="23">
        <v>7</v>
      </c>
      <c r="C14" s="4" t="s">
        <v>39</v>
      </c>
      <c r="D14" s="4" t="s">
        <v>40</v>
      </c>
      <c r="E14" s="4" t="s">
        <v>41</v>
      </c>
      <c r="F14" s="4"/>
      <c r="G14" s="4" t="s">
        <v>42</v>
      </c>
      <c r="H14" s="117" t="s">
        <v>40</v>
      </c>
      <c r="I14" s="118"/>
      <c r="J14" s="18"/>
    </row>
    <row r="15" spans="2:10" ht="24.95" customHeight="1" x14ac:dyDescent="0.3">
      <c r="B15" s="19">
        <v>8</v>
      </c>
      <c r="C15" s="20" t="s">
        <v>43</v>
      </c>
      <c r="D15" s="20" t="s">
        <v>44</v>
      </c>
      <c r="E15" s="20" t="s">
        <v>45</v>
      </c>
      <c r="F15" s="20"/>
      <c r="G15" s="21" t="s">
        <v>46</v>
      </c>
      <c r="H15" s="119" t="s">
        <v>21</v>
      </c>
      <c r="I15" s="120"/>
      <c r="J15" s="22"/>
    </row>
    <row r="16" spans="2:10" ht="24.95" customHeight="1" x14ac:dyDescent="0.3">
      <c r="B16" s="8">
        <v>9</v>
      </c>
      <c r="C16" s="9" t="s">
        <v>47</v>
      </c>
      <c r="D16" s="9" t="s">
        <v>23</v>
      </c>
      <c r="E16" s="9" t="s">
        <v>24</v>
      </c>
      <c r="F16" s="9"/>
      <c r="G16" s="9" t="s">
        <v>48</v>
      </c>
      <c r="H16" s="115" t="s">
        <v>23</v>
      </c>
      <c r="I16" s="116"/>
      <c r="J16" s="16"/>
    </row>
    <row r="17" spans="2:10" ht="48" customHeight="1" x14ac:dyDescent="0.3">
      <c r="B17" s="24">
        <v>10</v>
      </c>
      <c r="C17" s="25" t="s">
        <v>49</v>
      </c>
      <c r="D17" s="26" t="s">
        <v>50</v>
      </c>
      <c r="E17" s="26" t="s">
        <v>51</v>
      </c>
      <c r="F17" s="26"/>
      <c r="G17" s="26" t="s">
        <v>52</v>
      </c>
      <c r="H17" s="117" t="s">
        <v>50</v>
      </c>
      <c r="I17" s="118"/>
      <c r="J17" s="18"/>
    </row>
    <row r="18" spans="2:10" ht="26.25" customHeight="1" x14ac:dyDescent="0.3">
      <c r="B18" s="27">
        <v>11</v>
      </c>
      <c r="C18" s="28" t="s">
        <v>53</v>
      </c>
      <c r="D18" s="29" t="s">
        <v>54</v>
      </c>
      <c r="E18" s="29" t="s">
        <v>55</v>
      </c>
      <c r="F18" s="29"/>
      <c r="G18" s="29"/>
      <c r="H18" s="115" t="s">
        <v>54</v>
      </c>
      <c r="I18" s="116"/>
      <c r="J18" s="30"/>
    </row>
    <row r="19" spans="2:10" ht="26.25" customHeight="1" x14ac:dyDescent="0.3">
      <c r="B19" s="24">
        <v>12</v>
      </c>
      <c r="C19" s="25" t="s">
        <v>56</v>
      </c>
      <c r="D19" s="26" t="s">
        <v>54</v>
      </c>
      <c r="E19" s="26" t="s">
        <v>55</v>
      </c>
      <c r="F19" s="26"/>
      <c r="G19" s="26"/>
      <c r="H19" s="117" t="s">
        <v>54</v>
      </c>
      <c r="I19" s="118"/>
      <c r="J19" s="31"/>
    </row>
    <row r="20" spans="2:10" ht="24.95" customHeight="1" thickBot="1" x14ac:dyDescent="0.35">
      <c r="B20" s="32">
        <v>13</v>
      </c>
      <c r="C20" s="33" t="s">
        <v>57</v>
      </c>
      <c r="D20" s="33" t="s">
        <v>29</v>
      </c>
      <c r="E20" s="33" t="s">
        <v>28</v>
      </c>
      <c r="F20" s="33"/>
      <c r="G20" s="33" t="s">
        <v>58</v>
      </c>
      <c r="H20" s="125" t="s">
        <v>29</v>
      </c>
      <c r="I20" s="126"/>
      <c r="J20" s="34"/>
    </row>
    <row r="21" spans="2:10" ht="16.5" customHeight="1" x14ac:dyDescent="0.3">
      <c r="B21" s="127" t="s">
        <v>59</v>
      </c>
      <c r="C21" s="128"/>
      <c r="D21" s="128"/>
      <c r="E21" s="128"/>
      <c r="F21" s="128"/>
      <c r="G21" s="128"/>
      <c r="H21" s="128"/>
      <c r="I21" s="129"/>
      <c r="J21" s="133"/>
    </row>
    <row r="22" spans="2:10" ht="17.25" customHeight="1" thickBot="1" x14ac:dyDescent="0.35">
      <c r="B22" s="130"/>
      <c r="C22" s="131"/>
      <c r="D22" s="131"/>
      <c r="E22" s="131"/>
      <c r="F22" s="131"/>
      <c r="G22" s="131"/>
      <c r="H22" s="131"/>
      <c r="I22" s="132"/>
      <c r="J22" s="134"/>
    </row>
    <row r="23" spans="2:10" ht="17.25" thickBot="1" x14ac:dyDescent="0.35">
      <c r="B23" s="135" t="s">
        <v>60</v>
      </c>
      <c r="C23" s="136"/>
      <c r="D23" s="136"/>
      <c r="E23" s="136"/>
      <c r="F23" s="136"/>
      <c r="G23" s="136"/>
      <c r="H23" s="136"/>
      <c r="I23" s="136"/>
      <c r="J23" s="137"/>
    </row>
  </sheetData>
  <mergeCells count="30">
    <mergeCell ref="H20:I20"/>
    <mergeCell ref="B21:I22"/>
    <mergeCell ref="J21:J22"/>
    <mergeCell ref="B23:J23"/>
    <mergeCell ref="H14:I14"/>
    <mergeCell ref="H15:I15"/>
    <mergeCell ref="H16:I16"/>
    <mergeCell ref="H17:I17"/>
    <mergeCell ref="H18:I18"/>
    <mergeCell ref="H19:I19"/>
    <mergeCell ref="H10:I10"/>
    <mergeCell ref="H11:I11"/>
    <mergeCell ref="B12:B13"/>
    <mergeCell ref="D12:D13"/>
    <mergeCell ref="H12:I12"/>
    <mergeCell ref="H13:I13"/>
    <mergeCell ref="J6:J7"/>
    <mergeCell ref="H7:I7"/>
    <mergeCell ref="B8:B9"/>
    <mergeCell ref="D8:D9"/>
    <mergeCell ref="E8:E9"/>
    <mergeCell ref="H8:I8"/>
    <mergeCell ref="H9:I9"/>
    <mergeCell ref="C3:I3"/>
    <mergeCell ref="B6:B7"/>
    <mergeCell ref="C6:C7"/>
    <mergeCell ref="D6:D7"/>
    <mergeCell ref="E6:E7"/>
    <mergeCell ref="F6:F7"/>
    <mergeCell ref="H6:I6"/>
  </mergeCells>
  <phoneticPr fontId="1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5"/>
  <sheetViews>
    <sheetView tabSelected="1" workbookViewId="0">
      <selection activeCell="O25" sqref="O25"/>
    </sheetView>
  </sheetViews>
  <sheetFormatPr defaultRowHeight="16.5" x14ac:dyDescent="0.3"/>
  <cols>
    <col min="1" max="1" width="3.5" customWidth="1"/>
    <col min="2" max="2" width="5" customWidth="1"/>
    <col min="3" max="3" width="12.875" customWidth="1"/>
    <col min="4" max="4" width="11.125" customWidth="1"/>
    <col min="6" max="6" width="13" customWidth="1"/>
    <col min="7" max="8" width="17" customWidth="1"/>
    <col min="9" max="9" width="13.25" customWidth="1"/>
    <col min="10" max="10" width="12.5" customWidth="1"/>
    <col min="12" max="12" width="9.375" bestFit="1" customWidth="1"/>
  </cols>
  <sheetData>
    <row r="2" spans="2:12" ht="17.25" thickBot="1" x14ac:dyDescent="0.35"/>
    <row r="3" spans="2:12" ht="24.95" customHeight="1" thickBot="1" x14ac:dyDescent="0.35">
      <c r="B3" s="86"/>
      <c r="C3" s="139" t="s">
        <v>63</v>
      </c>
      <c r="D3" s="140"/>
      <c r="E3" s="140"/>
      <c r="F3" s="140"/>
      <c r="G3" s="140"/>
      <c r="H3" s="140"/>
      <c r="I3" s="140"/>
      <c r="J3" s="140"/>
      <c r="K3" s="140"/>
      <c r="L3" s="141"/>
    </row>
    <row r="4" spans="2:12" ht="43.5" customHeight="1" thickBot="1" x14ac:dyDescent="0.35">
      <c r="B4" s="87"/>
      <c r="C4" s="88" t="s">
        <v>0</v>
      </c>
      <c r="D4" s="89" t="s">
        <v>1</v>
      </c>
      <c r="E4" s="88" t="s">
        <v>2</v>
      </c>
      <c r="F4" s="88" t="s">
        <v>3</v>
      </c>
      <c r="G4" s="88" t="s">
        <v>4</v>
      </c>
      <c r="H4" s="88" t="s">
        <v>5</v>
      </c>
      <c r="I4" s="90" t="s">
        <v>6</v>
      </c>
      <c r="J4" s="35" t="s">
        <v>7</v>
      </c>
      <c r="K4" s="142" t="s">
        <v>64</v>
      </c>
      <c r="L4" s="143"/>
    </row>
    <row r="5" spans="2:12" ht="49.5" customHeight="1" thickBot="1" x14ac:dyDescent="0.35">
      <c r="B5" s="92">
        <v>1</v>
      </c>
      <c r="C5" s="93" t="s">
        <v>8</v>
      </c>
      <c r="D5" s="94" t="s">
        <v>9</v>
      </c>
      <c r="E5" s="95" t="s">
        <v>10</v>
      </c>
      <c r="F5" s="93" t="s">
        <v>11</v>
      </c>
      <c r="G5" s="95" t="s">
        <v>12</v>
      </c>
      <c r="H5" s="95" t="s">
        <v>13</v>
      </c>
      <c r="I5" s="96" t="s">
        <v>14</v>
      </c>
      <c r="J5" s="97" t="s">
        <v>140</v>
      </c>
      <c r="K5" s="95" t="s">
        <v>138</v>
      </c>
      <c r="L5" s="98" t="s">
        <v>151</v>
      </c>
    </row>
    <row r="6" spans="2:12" ht="26.25" customHeight="1" x14ac:dyDescent="0.3">
      <c r="B6" s="152">
        <v>2</v>
      </c>
      <c r="C6" s="153" t="s">
        <v>15</v>
      </c>
      <c r="D6" s="153" t="s">
        <v>16</v>
      </c>
      <c r="E6" s="153" t="s">
        <v>17</v>
      </c>
      <c r="F6" s="153" t="s">
        <v>139</v>
      </c>
      <c r="G6" s="91" t="s">
        <v>18</v>
      </c>
      <c r="H6" s="148" t="s">
        <v>19</v>
      </c>
      <c r="I6" s="149"/>
      <c r="J6" s="150">
        <v>2000</v>
      </c>
      <c r="K6" s="144">
        <v>5</v>
      </c>
      <c r="L6" s="146">
        <f>J6*K6</f>
        <v>10000</v>
      </c>
    </row>
    <row r="7" spans="2:12" ht="26.25" customHeight="1" x14ac:dyDescent="0.3">
      <c r="B7" s="104"/>
      <c r="C7" s="106"/>
      <c r="D7" s="106"/>
      <c r="E7" s="106"/>
      <c r="F7" s="106"/>
      <c r="G7" s="14" t="s">
        <v>20</v>
      </c>
      <c r="H7" s="107" t="s">
        <v>21</v>
      </c>
      <c r="I7" s="108"/>
      <c r="J7" s="151"/>
      <c r="K7" s="145"/>
      <c r="L7" s="147"/>
    </row>
    <row r="8" spans="2:12" ht="24.95" customHeight="1" x14ac:dyDescent="0.3">
      <c r="B8" s="111">
        <v>3</v>
      </c>
      <c r="C8" s="9" t="s">
        <v>22</v>
      </c>
      <c r="D8" s="113" t="s">
        <v>23</v>
      </c>
      <c r="E8" s="113" t="s">
        <v>24</v>
      </c>
      <c r="F8" s="9" t="s">
        <v>25</v>
      </c>
      <c r="G8" s="15"/>
      <c r="H8" s="115" t="s">
        <v>26</v>
      </c>
      <c r="I8" s="116"/>
      <c r="J8" s="36">
        <v>9500</v>
      </c>
      <c r="K8" s="42">
        <v>0.8</v>
      </c>
      <c r="L8" s="84">
        <f>J8*K8</f>
        <v>7600</v>
      </c>
    </row>
    <row r="9" spans="2:12" ht="24.95" customHeight="1" x14ac:dyDescent="0.3">
      <c r="B9" s="112"/>
      <c r="C9" s="4" t="s">
        <v>27</v>
      </c>
      <c r="D9" s="114"/>
      <c r="E9" s="114"/>
      <c r="F9" s="4" t="s">
        <v>28</v>
      </c>
      <c r="G9" s="17" t="s">
        <v>131</v>
      </c>
      <c r="H9" s="117" t="s">
        <v>29</v>
      </c>
      <c r="I9" s="118"/>
      <c r="J9" s="37">
        <v>2500</v>
      </c>
      <c r="K9" s="42">
        <v>0.2</v>
      </c>
      <c r="L9" s="85">
        <f>J9*K9</f>
        <v>500</v>
      </c>
    </row>
    <row r="10" spans="2:12" ht="24.95" customHeight="1" x14ac:dyDescent="0.3">
      <c r="B10" s="8">
        <v>4</v>
      </c>
      <c r="C10" s="9" t="s">
        <v>30</v>
      </c>
      <c r="D10" s="9" t="s">
        <v>31</v>
      </c>
      <c r="E10" s="9" t="s">
        <v>32</v>
      </c>
      <c r="F10" s="9" t="s">
        <v>129</v>
      </c>
      <c r="G10" s="15"/>
      <c r="H10" s="115" t="s">
        <v>31</v>
      </c>
      <c r="I10" s="116"/>
      <c r="J10" s="36">
        <v>12000</v>
      </c>
      <c r="K10" s="42">
        <v>0.5</v>
      </c>
      <c r="L10" s="85">
        <f>J10*K10</f>
        <v>6000</v>
      </c>
    </row>
    <row r="11" spans="2:12" ht="24.95" customHeight="1" x14ac:dyDescent="0.3">
      <c r="B11" s="19">
        <v>5</v>
      </c>
      <c r="C11" s="20" t="s">
        <v>33</v>
      </c>
      <c r="D11" s="20" t="s">
        <v>26</v>
      </c>
      <c r="E11" s="20" t="s">
        <v>25</v>
      </c>
      <c r="F11" s="20" t="s">
        <v>129</v>
      </c>
      <c r="G11" s="21"/>
      <c r="H11" s="119" t="s">
        <v>26</v>
      </c>
      <c r="I11" s="120"/>
      <c r="J11" s="38">
        <v>10230</v>
      </c>
      <c r="K11" s="42">
        <v>1</v>
      </c>
      <c r="L11" s="84">
        <f t="shared" ref="L11" si="0">J11*K11</f>
        <v>10230</v>
      </c>
    </row>
    <row r="12" spans="2:12" ht="24.95" customHeight="1" x14ac:dyDescent="0.3">
      <c r="B12" s="121">
        <v>6</v>
      </c>
      <c r="C12" s="20" t="s">
        <v>34</v>
      </c>
      <c r="D12" s="123" t="s">
        <v>35</v>
      </c>
      <c r="E12" s="20" t="s">
        <v>24</v>
      </c>
      <c r="F12" s="20" t="s">
        <v>126</v>
      </c>
      <c r="G12" s="20" t="s">
        <v>36</v>
      </c>
      <c r="H12" s="119" t="s">
        <v>23</v>
      </c>
      <c r="I12" s="120"/>
      <c r="J12" s="38">
        <v>9000</v>
      </c>
      <c r="K12" s="42">
        <v>1.25</v>
      </c>
      <c r="L12" s="85">
        <f>J12*K12</f>
        <v>11250</v>
      </c>
    </row>
    <row r="13" spans="2:12" ht="24.95" customHeight="1" x14ac:dyDescent="0.3">
      <c r="B13" s="122"/>
      <c r="C13" s="20" t="s">
        <v>37</v>
      </c>
      <c r="D13" s="124"/>
      <c r="E13" s="20" t="s">
        <v>24</v>
      </c>
      <c r="F13" s="20" t="s">
        <v>127</v>
      </c>
      <c r="G13" s="20" t="s">
        <v>38</v>
      </c>
      <c r="H13" s="119" t="s">
        <v>23</v>
      </c>
      <c r="I13" s="120"/>
      <c r="J13" s="38">
        <v>3500</v>
      </c>
      <c r="K13" s="42">
        <v>1.25</v>
      </c>
      <c r="L13" s="85">
        <f>J13*K13</f>
        <v>4375</v>
      </c>
    </row>
    <row r="14" spans="2:12" ht="24.95" customHeight="1" x14ac:dyDescent="0.3">
      <c r="B14" s="23">
        <v>7</v>
      </c>
      <c r="C14" s="4" t="s">
        <v>39</v>
      </c>
      <c r="D14" s="4" t="s">
        <v>40</v>
      </c>
      <c r="E14" s="4" t="s">
        <v>41</v>
      </c>
      <c r="F14" s="4" t="s">
        <v>62</v>
      </c>
      <c r="G14" s="4" t="s">
        <v>42</v>
      </c>
      <c r="H14" s="117" t="s">
        <v>40</v>
      </c>
      <c r="I14" s="118"/>
      <c r="J14" s="37">
        <v>45000</v>
      </c>
      <c r="K14" s="42">
        <v>2.25</v>
      </c>
      <c r="L14" s="84">
        <f t="shared" ref="L14" si="1">J14*K14</f>
        <v>101250</v>
      </c>
    </row>
    <row r="15" spans="2:12" ht="24.95" customHeight="1" x14ac:dyDescent="0.3">
      <c r="B15" s="19">
        <v>8</v>
      </c>
      <c r="C15" s="20" t="s">
        <v>43</v>
      </c>
      <c r="D15" s="20" t="s">
        <v>134</v>
      </c>
      <c r="E15" s="20" t="s">
        <v>132</v>
      </c>
      <c r="F15" s="20" t="s">
        <v>127</v>
      </c>
      <c r="G15" s="21" t="s">
        <v>133</v>
      </c>
      <c r="H15" s="119" t="s">
        <v>135</v>
      </c>
      <c r="I15" s="120"/>
      <c r="J15" s="38">
        <v>4100</v>
      </c>
      <c r="K15" s="42">
        <v>0.1</v>
      </c>
      <c r="L15" s="85">
        <f>J15*K15</f>
        <v>410</v>
      </c>
    </row>
    <row r="16" spans="2:12" ht="24.95" customHeight="1" x14ac:dyDescent="0.3">
      <c r="B16" s="8">
        <v>9</v>
      </c>
      <c r="C16" s="9" t="s">
        <v>47</v>
      </c>
      <c r="D16" s="9" t="s">
        <v>23</v>
      </c>
      <c r="E16" s="9" t="s">
        <v>24</v>
      </c>
      <c r="F16" s="9" t="s">
        <v>127</v>
      </c>
      <c r="G16" s="9" t="s">
        <v>48</v>
      </c>
      <c r="H16" s="115" t="s">
        <v>23</v>
      </c>
      <c r="I16" s="116"/>
      <c r="J16" s="36">
        <v>8000</v>
      </c>
      <c r="K16" s="42">
        <v>1.25</v>
      </c>
      <c r="L16" s="85">
        <f>J16*K16</f>
        <v>10000</v>
      </c>
    </row>
    <row r="17" spans="2:12" ht="48" customHeight="1" x14ac:dyDescent="0.3">
      <c r="B17" s="24">
        <v>10</v>
      </c>
      <c r="C17" s="25" t="s">
        <v>49</v>
      </c>
      <c r="D17" s="26" t="s">
        <v>50</v>
      </c>
      <c r="E17" s="26" t="s">
        <v>51</v>
      </c>
      <c r="F17" s="26" t="s">
        <v>128</v>
      </c>
      <c r="G17" s="26" t="s">
        <v>141</v>
      </c>
      <c r="H17" s="117" t="s">
        <v>50</v>
      </c>
      <c r="I17" s="118"/>
      <c r="J17" s="37">
        <v>4500</v>
      </c>
      <c r="K17" s="42">
        <v>1.25</v>
      </c>
      <c r="L17" s="84">
        <f t="shared" ref="L17" si="2">J17*K17</f>
        <v>5625</v>
      </c>
    </row>
    <row r="18" spans="2:12" ht="26.25" customHeight="1" x14ac:dyDescent="0.3">
      <c r="B18" s="43">
        <v>11</v>
      </c>
      <c r="C18" s="28" t="s">
        <v>53</v>
      </c>
      <c r="D18" s="44" t="s">
        <v>54</v>
      </c>
      <c r="E18" s="44" t="s">
        <v>55</v>
      </c>
      <c r="F18" s="44" t="s">
        <v>125</v>
      </c>
      <c r="G18" s="44"/>
      <c r="H18" s="115" t="s">
        <v>54</v>
      </c>
      <c r="I18" s="116"/>
      <c r="J18" s="39">
        <v>3000</v>
      </c>
      <c r="K18" s="42">
        <v>0.2</v>
      </c>
      <c r="L18" s="85">
        <f>J18*K18</f>
        <v>600</v>
      </c>
    </row>
    <row r="19" spans="2:12" ht="26.25" customHeight="1" x14ac:dyDescent="0.3">
      <c r="B19" s="24">
        <v>12</v>
      </c>
      <c r="C19" s="25" t="s">
        <v>56</v>
      </c>
      <c r="D19" s="26" t="s">
        <v>54</v>
      </c>
      <c r="E19" s="26" t="s">
        <v>55</v>
      </c>
      <c r="F19" s="26" t="s">
        <v>124</v>
      </c>
      <c r="G19" s="26"/>
      <c r="H19" s="117" t="s">
        <v>54</v>
      </c>
      <c r="I19" s="118"/>
      <c r="J19" s="40">
        <v>2500</v>
      </c>
      <c r="K19" s="42">
        <v>0.2</v>
      </c>
      <c r="L19" s="85">
        <f>J19*K19</f>
        <v>500</v>
      </c>
    </row>
    <row r="20" spans="2:12" ht="24.95" customHeight="1" x14ac:dyDescent="0.3">
      <c r="B20" s="45">
        <v>13</v>
      </c>
      <c r="C20" s="46" t="s">
        <v>57</v>
      </c>
      <c r="D20" s="46" t="s">
        <v>29</v>
      </c>
      <c r="E20" s="46" t="s">
        <v>28</v>
      </c>
      <c r="F20" s="46" t="s">
        <v>129</v>
      </c>
      <c r="G20" s="46" t="s">
        <v>58</v>
      </c>
      <c r="H20" s="157" t="s">
        <v>29</v>
      </c>
      <c r="I20" s="158"/>
      <c r="J20" s="41">
        <v>9400</v>
      </c>
      <c r="K20" s="42">
        <v>0.25</v>
      </c>
      <c r="L20" s="84">
        <f t="shared" ref="L20:L21" si="3">J20*K20</f>
        <v>2350</v>
      </c>
    </row>
    <row r="21" spans="2:12" ht="24.95" customHeight="1" x14ac:dyDescent="0.3">
      <c r="B21" s="19">
        <v>14</v>
      </c>
      <c r="C21" s="20" t="s">
        <v>123</v>
      </c>
      <c r="D21" s="20" t="s">
        <v>136</v>
      </c>
      <c r="E21" s="20" t="s">
        <v>137</v>
      </c>
      <c r="F21" s="20" t="s">
        <v>130</v>
      </c>
      <c r="G21" s="20"/>
      <c r="H21" s="119" t="s">
        <v>136</v>
      </c>
      <c r="I21" s="138"/>
      <c r="J21" s="83">
        <v>12780</v>
      </c>
      <c r="K21" s="42">
        <v>0.01</v>
      </c>
      <c r="L21" s="84">
        <f t="shared" si="3"/>
        <v>127.8</v>
      </c>
    </row>
    <row r="22" spans="2:12" ht="16.5" customHeight="1" x14ac:dyDescent="0.3">
      <c r="B22" s="159" t="s">
        <v>59</v>
      </c>
      <c r="C22" s="160"/>
      <c r="D22" s="160"/>
      <c r="E22" s="160"/>
      <c r="F22" s="160"/>
      <c r="G22" s="160"/>
      <c r="H22" s="160"/>
      <c r="I22" s="161"/>
      <c r="J22" s="154"/>
      <c r="K22" s="169" t="s">
        <v>152</v>
      </c>
      <c r="L22" s="170">
        <f>SUM(L6:L21)</f>
        <v>170817.8</v>
      </c>
    </row>
    <row r="23" spans="2:12" ht="17.25" customHeight="1" thickBot="1" x14ac:dyDescent="0.35">
      <c r="B23" s="130"/>
      <c r="C23" s="131"/>
      <c r="D23" s="131"/>
      <c r="E23" s="131"/>
      <c r="F23" s="131"/>
      <c r="G23" s="131"/>
      <c r="H23" s="131"/>
      <c r="I23" s="132"/>
      <c r="J23" s="155"/>
      <c r="K23" s="169" t="s">
        <v>153</v>
      </c>
      <c r="L23" s="173" t="s">
        <v>154</v>
      </c>
    </row>
    <row r="24" spans="2:12" ht="17.25" thickBot="1" x14ac:dyDescent="0.35">
      <c r="B24" s="135" t="s">
        <v>60</v>
      </c>
      <c r="C24" s="136"/>
      <c r="D24" s="136"/>
      <c r="E24" s="136"/>
      <c r="F24" s="136"/>
      <c r="G24" s="136"/>
      <c r="H24" s="136"/>
      <c r="I24" s="136"/>
      <c r="J24" s="156"/>
      <c r="K24" s="171" t="s">
        <v>155</v>
      </c>
      <c r="L24" s="172">
        <v>10000</v>
      </c>
    </row>
    <row r="25" spans="2:12" ht="17.25" thickBot="1" x14ac:dyDescent="0.35">
      <c r="B25" s="174" t="s">
        <v>156</v>
      </c>
      <c r="C25" s="175"/>
      <c r="D25" s="175"/>
      <c r="E25" s="175"/>
      <c r="F25" s="175"/>
      <c r="G25" s="175"/>
      <c r="H25" s="175"/>
      <c r="I25" s="175"/>
      <c r="J25" s="175"/>
      <c r="K25" s="175"/>
      <c r="L25" s="176"/>
    </row>
  </sheetData>
  <mergeCells count="35">
    <mergeCell ref="B25:L25"/>
    <mergeCell ref="J22:J23"/>
    <mergeCell ref="B24:J24"/>
    <mergeCell ref="E8:E9"/>
    <mergeCell ref="H14:I14"/>
    <mergeCell ref="H15:I15"/>
    <mergeCell ref="H16:I16"/>
    <mergeCell ref="H17:I17"/>
    <mergeCell ref="H20:I20"/>
    <mergeCell ref="B22:I23"/>
    <mergeCell ref="H10:I10"/>
    <mergeCell ref="B12:B13"/>
    <mergeCell ref="D12:D13"/>
    <mergeCell ref="H12:I12"/>
    <mergeCell ref="H13:I13"/>
    <mergeCell ref="H18:I18"/>
    <mergeCell ref="B8:B9"/>
    <mergeCell ref="B6:B7"/>
    <mergeCell ref="C6:C7"/>
    <mergeCell ref="D6:D7"/>
    <mergeCell ref="E6:E7"/>
    <mergeCell ref="F6:F7"/>
    <mergeCell ref="H21:I21"/>
    <mergeCell ref="C3:L3"/>
    <mergeCell ref="K4:L4"/>
    <mergeCell ref="K6:K7"/>
    <mergeCell ref="L6:L7"/>
    <mergeCell ref="H19:I19"/>
    <mergeCell ref="H6:I6"/>
    <mergeCell ref="J6:J7"/>
    <mergeCell ref="H7:I7"/>
    <mergeCell ref="D8:D9"/>
    <mergeCell ref="H8:I8"/>
    <mergeCell ref="H9:I9"/>
    <mergeCell ref="H11:I11"/>
  </mergeCells>
  <phoneticPr fontId="1" type="noConversion"/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1"/>
  <sheetViews>
    <sheetView topLeftCell="A13" zoomScaleNormal="100" workbookViewId="0">
      <selection activeCell="J17" sqref="J17"/>
    </sheetView>
  </sheetViews>
  <sheetFormatPr defaultRowHeight="16.5" x14ac:dyDescent="0.3"/>
  <cols>
    <col min="1" max="1" width="3.5" customWidth="1"/>
    <col min="2" max="2" width="8" customWidth="1"/>
    <col min="3" max="3" width="21.375" customWidth="1"/>
    <col min="4" max="4" width="16.5" hidden="1" customWidth="1"/>
    <col min="5" max="5" width="0" hidden="1" customWidth="1"/>
    <col min="6" max="6" width="13" hidden="1" customWidth="1"/>
    <col min="7" max="7" width="15.5" hidden="1" customWidth="1"/>
    <col min="8" max="8" width="19.875" customWidth="1"/>
    <col min="9" max="9" width="27.375" customWidth="1"/>
    <col min="10" max="10" width="24.375" customWidth="1"/>
  </cols>
  <sheetData>
    <row r="2" spans="2:17" ht="17.25" thickBot="1" x14ac:dyDescent="0.35"/>
    <row r="3" spans="2:17" ht="48" customHeight="1" x14ac:dyDescent="0.3">
      <c r="B3" s="79"/>
      <c r="C3" s="162" t="s">
        <v>90</v>
      </c>
      <c r="D3" s="163"/>
      <c r="E3" s="163"/>
      <c r="F3" s="163"/>
      <c r="G3" s="163"/>
      <c r="H3" s="163"/>
      <c r="I3" s="164"/>
      <c r="J3" s="81" t="s">
        <v>122</v>
      </c>
    </row>
    <row r="4" spans="2:17" ht="48.75" customHeight="1" x14ac:dyDescent="0.3">
      <c r="B4" s="61"/>
      <c r="C4" s="62" t="s">
        <v>65</v>
      </c>
      <c r="D4" s="62" t="s">
        <v>66</v>
      </c>
      <c r="E4" s="62" t="s">
        <v>67</v>
      </c>
      <c r="F4" s="63" t="s">
        <v>68</v>
      </c>
      <c r="G4" s="63" t="s">
        <v>68</v>
      </c>
      <c r="H4" s="63" t="s">
        <v>69</v>
      </c>
      <c r="I4" s="64" t="s">
        <v>69</v>
      </c>
      <c r="J4" s="82" t="s">
        <v>121</v>
      </c>
    </row>
    <row r="5" spans="2:17" ht="34.5" customHeight="1" x14ac:dyDescent="0.3">
      <c r="B5" s="56"/>
      <c r="C5" s="57" t="s">
        <v>70</v>
      </c>
      <c r="D5" s="57" t="s">
        <v>71</v>
      </c>
      <c r="E5" s="57" t="s">
        <v>72</v>
      </c>
      <c r="F5" s="57" t="s">
        <v>73</v>
      </c>
      <c r="G5" s="58" t="s">
        <v>74</v>
      </c>
      <c r="H5" s="57" t="s">
        <v>91</v>
      </c>
      <c r="I5" s="59" t="s">
        <v>120</v>
      </c>
      <c r="J5" s="60"/>
    </row>
    <row r="6" spans="2:17" ht="50.1" customHeight="1" x14ac:dyDescent="0.3">
      <c r="B6" s="65">
        <v>1</v>
      </c>
      <c r="C6" s="66" t="s">
        <v>39</v>
      </c>
      <c r="D6" s="66" t="s">
        <v>75</v>
      </c>
      <c r="E6" s="67">
        <v>0.8</v>
      </c>
      <c r="F6" s="67">
        <f t="shared" ref="F6:F16" si="0">E6*50</f>
        <v>40</v>
      </c>
      <c r="G6" s="67">
        <f t="shared" ref="G6:G16" si="1">E6*350</f>
        <v>280</v>
      </c>
      <c r="H6" s="66">
        <v>2.25</v>
      </c>
      <c r="I6" s="68" t="s">
        <v>92</v>
      </c>
      <c r="J6" s="47"/>
      <c r="Q6" s="80"/>
    </row>
    <row r="7" spans="2:17" ht="47.25" customHeight="1" x14ac:dyDescent="0.3">
      <c r="B7" s="167">
        <v>2</v>
      </c>
      <c r="C7" s="66" t="s">
        <v>93</v>
      </c>
      <c r="D7" s="66" t="s">
        <v>76</v>
      </c>
      <c r="E7" s="67">
        <v>4</v>
      </c>
      <c r="F7" s="67">
        <f t="shared" si="0"/>
        <v>200</v>
      </c>
      <c r="G7" s="67">
        <f t="shared" si="1"/>
        <v>1400</v>
      </c>
      <c r="H7" s="66" t="s">
        <v>94</v>
      </c>
      <c r="I7" s="69" t="s">
        <v>115</v>
      </c>
      <c r="J7" s="48"/>
    </row>
    <row r="8" spans="2:17" ht="47.25" customHeight="1" x14ac:dyDescent="0.3">
      <c r="B8" s="168"/>
      <c r="C8" s="66" t="s">
        <v>95</v>
      </c>
      <c r="D8" s="66"/>
      <c r="E8" s="67"/>
      <c r="F8" s="67"/>
      <c r="G8" s="67"/>
      <c r="H8" s="66" t="s">
        <v>96</v>
      </c>
      <c r="I8" s="69" t="s">
        <v>114</v>
      </c>
      <c r="J8" s="99" t="s">
        <v>142</v>
      </c>
      <c r="K8" t="s">
        <v>144</v>
      </c>
    </row>
    <row r="9" spans="2:17" ht="50.1" customHeight="1" x14ac:dyDescent="0.3">
      <c r="B9" s="65">
        <v>3</v>
      </c>
      <c r="C9" s="66" t="s">
        <v>77</v>
      </c>
      <c r="D9" s="66" t="s">
        <v>78</v>
      </c>
      <c r="E9" s="67">
        <v>0.4</v>
      </c>
      <c r="F9" s="67">
        <f t="shared" si="0"/>
        <v>20</v>
      </c>
      <c r="G9" s="67">
        <f t="shared" si="1"/>
        <v>140</v>
      </c>
      <c r="H9" s="66" t="s">
        <v>97</v>
      </c>
      <c r="I9" s="68" t="s">
        <v>112</v>
      </c>
      <c r="J9" s="100" t="s">
        <v>145</v>
      </c>
    </row>
    <row r="10" spans="2:17" ht="50.1" customHeight="1" x14ac:dyDescent="0.3">
      <c r="B10" s="65">
        <v>4</v>
      </c>
      <c r="C10" s="66" t="s">
        <v>27</v>
      </c>
      <c r="D10" s="66" t="s">
        <v>79</v>
      </c>
      <c r="E10" s="67">
        <v>0.4</v>
      </c>
      <c r="F10" s="67">
        <f t="shared" si="0"/>
        <v>20</v>
      </c>
      <c r="G10" s="67">
        <f t="shared" si="1"/>
        <v>140</v>
      </c>
      <c r="H10" s="66" t="s">
        <v>98</v>
      </c>
      <c r="I10" s="68" t="s">
        <v>110</v>
      </c>
      <c r="J10" s="100"/>
    </row>
    <row r="11" spans="2:17" ht="50.1" customHeight="1" x14ac:dyDescent="0.3">
      <c r="B11" s="65">
        <v>5</v>
      </c>
      <c r="C11" s="66" t="s">
        <v>80</v>
      </c>
      <c r="D11" s="66" t="s">
        <v>81</v>
      </c>
      <c r="E11" s="67">
        <v>0.1</v>
      </c>
      <c r="F11" s="67">
        <f t="shared" si="0"/>
        <v>5</v>
      </c>
      <c r="G11" s="67">
        <f t="shared" si="1"/>
        <v>35</v>
      </c>
      <c r="H11" s="66" t="s">
        <v>99</v>
      </c>
      <c r="I11" s="68" t="s">
        <v>113</v>
      </c>
      <c r="J11" s="100" t="s">
        <v>146</v>
      </c>
    </row>
    <row r="12" spans="2:17" ht="50.1" customHeight="1" x14ac:dyDescent="0.3">
      <c r="B12" s="65">
        <v>6</v>
      </c>
      <c r="C12" s="66" t="s">
        <v>33</v>
      </c>
      <c r="D12" s="66" t="s">
        <v>82</v>
      </c>
      <c r="E12" s="67">
        <v>0.4</v>
      </c>
      <c r="F12" s="67">
        <f t="shared" si="0"/>
        <v>20</v>
      </c>
      <c r="G12" s="67">
        <f t="shared" si="1"/>
        <v>140</v>
      </c>
      <c r="H12" s="66" t="s">
        <v>97</v>
      </c>
      <c r="I12" s="68" t="s">
        <v>112</v>
      </c>
      <c r="J12" s="100" t="s">
        <v>147</v>
      </c>
    </row>
    <row r="13" spans="2:17" ht="50.1" customHeight="1" x14ac:dyDescent="0.3">
      <c r="B13" s="65">
        <v>7</v>
      </c>
      <c r="C13" s="66" t="s">
        <v>100</v>
      </c>
      <c r="D13" s="66" t="s">
        <v>83</v>
      </c>
      <c r="E13" s="67">
        <v>0.25</v>
      </c>
      <c r="F13" s="67">
        <f t="shared" si="0"/>
        <v>12.5</v>
      </c>
      <c r="G13" s="67">
        <f t="shared" si="1"/>
        <v>87.5</v>
      </c>
      <c r="H13" s="165" t="s">
        <v>103</v>
      </c>
      <c r="I13" s="68" t="s">
        <v>101</v>
      </c>
      <c r="J13" s="100" t="s">
        <v>148</v>
      </c>
    </row>
    <row r="14" spans="2:17" ht="50.1" customHeight="1" x14ac:dyDescent="0.3">
      <c r="B14" s="65">
        <v>8</v>
      </c>
      <c r="C14" s="66" t="s">
        <v>37</v>
      </c>
      <c r="D14" s="66" t="s">
        <v>84</v>
      </c>
      <c r="E14" s="67">
        <v>0.2</v>
      </c>
      <c r="F14" s="67">
        <f t="shared" si="0"/>
        <v>10</v>
      </c>
      <c r="G14" s="67">
        <f t="shared" si="1"/>
        <v>70</v>
      </c>
      <c r="H14" s="166"/>
      <c r="I14" s="70" t="s">
        <v>102</v>
      </c>
      <c r="J14" s="100" t="s">
        <v>149</v>
      </c>
    </row>
    <row r="15" spans="2:17" ht="50.1" customHeight="1" x14ac:dyDescent="0.3">
      <c r="B15" s="65">
        <v>9</v>
      </c>
      <c r="C15" s="66" t="s">
        <v>85</v>
      </c>
      <c r="D15" s="66" t="s">
        <v>86</v>
      </c>
      <c r="E15" s="67">
        <v>1</v>
      </c>
      <c r="F15" s="67">
        <f t="shared" si="0"/>
        <v>50</v>
      </c>
      <c r="G15" s="67">
        <f t="shared" si="1"/>
        <v>350</v>
      </c>
      <c r="H15" s="66" t="s">
        <v>104</v>
      </c>
      <c r="I15" s="70" t="s">
        <v>102</v>
      </c>
      <c r="J15" s="49"/>
    </row>
    <row r="16" spans="2:17" ht="50.1" customHeight="1" x14ac:dyDescent="0.3">
      <c r="B16" s="65">
        <v>10</v>
      </c>
      <c r="C16" s="66" t="s">
        <v>87</v>
      </c>
      <c r="D16" s="66" t="s">
        <v>88</v>
      </c>
      <c r="E16" s="67">
        <v>3</v>
      </c>
      <c r="F16" s="67">
        <f t="shared" si="0"/>
        <v>150</v>
      </c>
      <c r="G16" s="67">
        <f t="shared" si="1"/>
        <v>1050</v>
      </c>
      <c r="H16" s="66" t="s">
        <v>96</v>
      </c>
      <c r="I16" s="68" t="s">
        <v>111</v>
      </c>
      <c r="J16" s="49"/>
    </row>
    <row r="17" spans="2:10" ht="50.1" customHeight="1" x14ac:dyDescent="0.3">
      <c r="B17" s="65">
        <v>11</v>
      </c>
      <c r="C17" s="71" t="s">
        <v>108</v>
      </c>
      <c r="D17" s="71"/>
      <c r="E17" s="72"/>
      <c r="F17" s="72"/>
      <c r="G17" s="72"/>
      <c r="H17" s="71" t="s">
        <v>109</v>
      </c>
      <c r="I17" s="73" t="s">
        <v>110</v>
      </c>
      <c r="J17" s="51" t="s">
        <v>150</v>
      </c>
    </row>
    <row r="18" spans="2:10" ht="50.1" customHeight="1" thickBot="1" x14ac:dyDescent="0.35">
      <c r="B18" s="65">
        <v>12</v>
      </c>
      <c r="C18" s="71" t="s">
        <v>89</v>
      </c>
      <c r="D18" s="71"/>
      <c r="E18" s="72"/>
      <c r="F18" s="72"/>
      <c r="G18" s="72"/>
      <c r="H18" s="71" t="s">
        <v>107</v>
      </c>
      <c r="I18" s="73" t="s">
        <v>116</v>
      </c>
      <c r="J18" s="50" t="s">
        <v>117</v>
      </c>
    </row>
    <row r="19" spans="2:10" ht="75.75" customHeight="1" thickBot="1" x14ac:dyDescent="0.35">
      <c r="B19" s="65">
        <v>13</v>
      </c>
      <c r="C19" s="74" t="s">
        <v>105</v>
      </c>
      <c r="D19" s="75"/>
      <c r="E19" s="75"/>
      <c r="F19" s="75"/>
      <c r="G19" s="75"/>
      <c r="H19" s="75" t="s">
        <v>106</v>
      </c>
      <c r="I19" s="76" t="s">
        <v>118</v>
      </c>
      <c r="J19" s="54"/>
    </row>
    <row r="20" spans="2:10" ht="34.5" thickBot="1" x14ac:dyDescent="0.35">
      <c r="B20" s="65">
        <v>14</v>
      </c>
      <c r="C20" s="77" t="s">
        <v>119</v>
      </c>
      <c r="D20" s="77"/>
      <c r="E20" s="77"/>
      <c r="F20" s="77"/>
      <c r="G20" s="77"/>
      <c r="H20" s="77" t="s">
        <v>143</v>
      </c>
      <c r="I20" s="78"/>
      <c r="J20" s="55"/>
    </row>
    <row r="21" spans="2:10" x14ac:dyDescent="0.3">
      <c r="B21" s="52"/>
      <c r="C21" s="52"/>
      <c r="D21" s="52"/>
      <c r="E21" s="52"/>
      <c r="F21" s="52"/>
      <c r="G21" s="52"/>
      <c r="H21" s="52"/>
      <c r="I21" s="53"/>
    </row>
  </sheetData>
  <mergeCells count="3">
    <mergeCell ref="C3:I3"/>
    <mergeCell ref="H13:H14"/>
    <mergeCell ref="B7:B8"/>
  </mergeCells>
  <phoneticPr fontId="1" type="noConversion"/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행복의집 (24년)-2</vt:lpstr>
      <vt:lpstr>행복의집 (24년)-2 (단가)</vt:lpstr>
      <vt:lpstr>24년행복의집 (양념속)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2024-11-15T05:09:38Z</cp:lastPrinted>
  <dcterms:created xsi:type="dcterms:W3CDTF">2024-11-11T02:55:15Z</dcterms:created>
  <dcterms:modified xsi:type="dcterms:W3CDTF">2024-11-15T05:15:49Z</dcterms:modified>
</cp:coreProperties>
</file>